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Титульный" sheetId="1" r:id="rId1"/>
    <sheet name="Вариант 1" sheetId="2" r:id="rId2"/>
    <sheet name="Вариант 2" sheetId="3" r:id="rId3"/>
    <sheet name="Вариант 3" sheetId="4" r:id="rId4"/>
    <sheet name="Источники" sheetId="5" r:id="rId5"/>
  </sheets>
  <calcPr calcId="145621"/>
</workbook>
</file>

<file path=xl/calcChain.xml><?xml version="1.0" encoding="utf-8"?>
<calcChain xmlns="http://schemas.openxmlformats.org/spreadsheetml/2006/main">
  <c r="I32" i="4" l="1"/>
  <c r="I36" i="4" l="1"/>
  <c r="I35" i="4"/>
  <c r="I34" i="4"/>
  <c r="I33" i="4"/>
  <c r="I31" i="4"/>
  <c r="H39" i="3"/>
  <c r="E50" i="3"/>
  <c r="E48" i="3"/>
  <c r="E47" i="3"/>
  <c r="E46" i="3"/>
  <c r="E45" i="3"/>
  <c r="E44" i="3"/>
  <c r="E43" i="3"/>
  <c r="E49" i="3"/>
  <c r="Q14" i="2"/>
  <c r="Q13" i="2"/>
  <c r="Q5" i="2"/>
  <c r="Q36" i="2"/>
  <c r="Q6" i="2"/>
  <c r="Q4" i="2"/>
  <c r="Q12" i="2"/>
  <c r="Q21" i="2"/>
  <c r="Q22" i="2"/>
  <c r="Q23" i="2"/>
  <c r="Q29" i="2"/>
  <c r="Q28" i="2"/>
  <c r="Q27" i="2"/>
  <c r="Q34" i="2"/>
  <c r="Q35" i="2"/>
  <c r="I37" i="4" l="1"/>
  <c r="I23" i="4" s="1"/>
</calcChain>
</file>

<file path=xl/sharedStrings.xml><?xml version="1.0" encoding="utf-8"?>
<sst xmlns="http://schemas.openxmlformats.org/spreadsheetml/2006/main" count="31" uniqueCount="24">
  <si>
    <t>2013 г.</t>
  </si>
  <si>
    <t>1. В цилиндрический сосуд налили 2000 см3 воды. Уровень воды при этом достигает высоты 18 см. В жидкость полностью погрузили деталь. При этом уровень жидкости в сосуде поднялся на 9 см.             Чему равен объем детали? Ответ выразите в см3 .</t>
  </si>
  <si>
    <t xml:space="preserve">2. В цилиндрическом сосуде уровень жидкости достигает 32 см. На какой высоте будет находиться уровень жидкости, если ее перелить во второй сосуд, диаметр которого в 4 раза больше первого? Ответ выразите в сантиметрах. 
</t>
  </si>
  <si>
    <t xml:space="preserve">3. Объем первого цилиндра равен 36 м3. У второго цилиндра высота в 4 раза больше, а радиус основания — в 3 раза меньше, чем у первого. Найдите объем второго цилиндра. Ответ дайте в кубических метрах.
</t>
  </si>
  <si>
    <r>
      <t>5. В основании прямой призмы лежит квадрат со стороной 7. Боковые ребра равны 2/</t>
    </r>
    <r>
      <rPr>
        <sz val="14"/>
        <color rgb="FF006600"/>
        <rFont val="Calibri"/>
        <family val="2"/>
        <charset val="204"/>
      </rPr>
      <t>π</t>
    </r>
    <r>
      <rPr>
        <sz val="14"/>
        <color rgb="FF006600"/>
        <rFont val="Times New Roman"/>
        <family val="1"/>
        <charset val="204"/>
      </rPr>
      <t xml:space="preserve">. Найдите объем цилиндра, описанного около этой призмы.
</t>
    </r>
  </si>
  <si>
    <t>ВАРИАНТ 2</t>
  </si>
  <si>
    <t>Вариант 3</t>
  </si>
  <si>
    <t>1. Если диагонали четырехугольника равны, то он прямоугольник</t>
  </si>
  <si>
    <t>2. Если противоположные стороны четырехугольника попарно равны, то он параллелограмм</t>
  </si>
  <si>
    <t>3. Если диагонали четырехугольника перпендикулярны, то он ромб</t>
  </si>
  <si>
    <t>4. Диагонали прямоугольника являются биссектрисами его углов</t>
  </si>
  <si>
    <t>5. В ромбе все высоты равны</t>
  </si>
  <si>
    <t>6. Если в ромбе все углы равны, то он квадрат</t>
  </si>
  <si>
    <t>+</t>
  </si>
  <si>
    <r>
      <t>4. В основании прямой призмы лежит прямоугольный треугольник с катетами 8 и 6. Боковые ребра равны 2/</t>
    </r>
    <r>
      <rPr>
        <sz val="14"/>
        <color rgb="FF006600"/>
        <rFont val="Calibri"/>
        <family val="2"/>
        <charset val="204"/>
      </rPr>
      <t>π</t>
    </r>
    <r>
      <rPr>
        <sz val="14"/>
        <color rgb="FF006600"/>
        <rFont val="Times New Roman"/>
        <family val="1"/>
        <charset val="204"/>
      </rPr>
      <t xml:space="preserve"> . Найдите объем цилиндра, описанного около этой призмы</t>
    </r>
  </si>
  <si>
    <t>*</t>
  </si>
  <si>
    <t>ПОМОГИ ЦИЛИНДРИКУ ВЫБРАТЬ ПРАВИЛЬНЫЙ ОТВЕТ. ПОСТАВЬ РЯДОМ *</t>
  </si>
  <si>
    <t>Помоги Капельке указать лишнее геометрическое тело и напротив него поставь*</t>
  </si>
  <si>
    <t>Помогите мистеру Цилиндру выбрать верные утверждения. Поставь в колонке * рядом с правильным ответом</t>
  </si>
  <si>
    <t>http://images.yandex.ru/#!/yandsearch?text=математические картинки&amp;fp=0&amp;pos=0&amp;uinfo=ww-1265-wh-864-fw-1040-fh-598-pd-1&amp;rpt=simage&amp;img_url=http%3A%2F%2Fwww.dobrieskazki.ru%2Fmatematika_raskraska%2Fmatematika_1.gif</t>
  </si>
  <si>
    <t>http://privet.ru/user/mashula12</t>
  </si>
  <si>
    <t>http://www.zveryshki.ru/2009/01/</t>
  </si>
  <si>
    <t>http://moi-uni.ru/mod/assign/view.php?id=11403</t>
  </si>
  <si>
    <t>http://mathgia.ru/or/gia12/Main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</si>
</sst>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b/>
      <sz val="16"/>
      <color rgb="FF006600"/>
      <name val="Batang"/>
      <family val="1"/>
      <charset val="204"/>
    </font>
    <font>
      <sz val="11"/>
      <color rgb="FF006600"/>
      <name val="Calibri"/>
      <family val="2"/>
      <scheme val="minor"/>
    </font>
    <font>
      <b/>
      <sz val="16"/>
      <color rgb="FF006600"/>
      <name val="Georgia"/>
      <family val="1"/>
      <charset val="204"/>
    </font>
    <font>
      <b/>
      <sz val="14"/>
      <color rgb="FF006600"/>
      <name val="Georgia"/>
      <family val="1"/>
      <charset val="204"/>
    </font>
    <font>
      <sz val="14"/>
      <color theme="1"/>
      <name val="Calibri"/>
      <family val="2"/>
      <scheme val="minor"/>
    </font>
    <font>
      <b/>
      <sz val="14"/>
      <color rgb="FF006600"/>
      <name val="Batang"/>
      <family val="1"/>
      <charset val="204"/>
    </font>
    <font>
      <sz val="14"/>
      <color rgb="FF006600"/>
      <name val="Times New Roman"/>
      <family val="1"/>
      <charset val="204"/>
    </font>
    <font>
      <sz val="8.8000000000000007"/>
      <color rgb="FF000000"/>
      <name val="Arial"/>
      <family val="2"/>
      <charset val="204"/>
    </font>
    <font>
      <sz val="14"/>
      <color rgb="FF006600"/>
      <name val="Calibri"/>
      <family val="2"/>
      <charset val="204"/>
    </font>
    <font>
      <b/>
      <sz val="11"/>
      <color rgb="FF7030A0"/>
      <name val="Batang"/>
      <family val="1"/>
      <charset val="204"/>
    </font>
    <font>
      <b/>
      <sz val="18"/>
      <color rgb="FF7030A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8"/>
      <color rgb="FFC00000"/>
      <name val="Times New Roman"/>
      <family val="1"/>
      <charset val="204"/>
    </font>
    <font>
      <b/>
      <sz val="14"/>
      <color rgb="FF006600"/>
      <name val="Times New Roman"/>
      <family val="1"/>
      <charset val="204"/>
    </font>
    <font>
      <b/>
      <sz val="16"/>
      <color rgb="FF0066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7030A0"/>
      <name val="Arial"/>
      <family val="2"/>
      <charset val="204"/>
    </font>
    <font>
      <sz val="12"/>
      <color theme="1"/>
      <name val="Arial"/>
      <family val="2"/>
      <charset val="204"/>
    </font>
    <font>
      <b/>
      <sz val="18"/>
      <color theme="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1"/>
      <color theme="4" tint="0.79998168889431442"/>
      <name val="Calibri"/>
      <family val="2"/>
      <scheme val="minor"/>
    </font>
    <font>
      <b/>
      <sz val="20"/>
      <color rgb="FFFF0000"/>
      <name val="Times New Roman"/>
      <family val="1"/>
      <charset val="204"/>
    </font>
    <font>
      <sz val="11"/>
      <color rgb="FFF5CFCB"/>
      <name val="Calibri"/>
      <family val="2"/>
      <scheme val="minor"/>
    </font>
    <font>
      <b/>
      <sz val="14"/>
      <color theme="1"/>
      <name val="Batang"/>
      <family val="1"/>
      <charset val="204"/>
    </font>
    <font>
      <u/>
      <sz val="11"/>
      <color theme="10"/>
      <name val="Calibri"/>
      <family val="2"/>
      <scheme val="minor"/>
    </font>
    <font>
      <b/>
      <u/>
      <sz val="14"/>
      <color theme="10"/>
      <name val="Batang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5CFCB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1E0DB"/>
        <bgColor indexed="64"/>
      </patternFill>
    </fill>
  </fills>
  <borders count="3">
    <border>
      <left/>
      <right/>
      <top/>
      <bottom/>
      <diagonal/>
    </border>
    <border>
      <left style="medium">
        <color rgb="FF006600"/>
      </left>
      <right style="medium">
        <color rgb="FF006600"/>
      </right>
      <top style="medium">
        <color rgb="FF006600"/>
      </top>
      <bottom style="medium">
        <color rgb="FF006600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0" fillId="3" borderId="0" xfId="0" applyFill="1"/>
    <xf numFmtId="0" fontId="8" fillId="0" borderId="0" xfId="0" applyFont="1"/>
    <xf numFmtId="0" fontId="0" fillId="5" borderId="0" xfId="0" applyFill="1"/>
    <xf numFmtId="0" fontId="10" fillId="5" borderId="0" xfId="0" applyFont="1" applyFill="1"/>
    <xf numFmtId="0" fontId="11" fillId="5" borderId="0" xfId="0" applyFont="1" applyFill="1"/>
    <xf numFmtId="0" fontId="0" fillId="6" borderId="0" xfId="0" applyFill="1"/>
    <xf numFmtId="0" fontId="12" fillId="6" borderId="0" xfId="0" applyFont="1" applyFill="1"/>
    <xf numFmtId="0" fontId="14" fillId="6" borderId="0" xfId="0" applyFont="1" applyFill="1" applyAlignment="1">
      <alignment horizontal="center" vertical="center"/>
    </xf>
    <xf numFmtId="0" fontId="0" fillId="7" borderId="0" xfId="0" applyFill="1"/>
    <xf numFmtId="0" fontId="7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49" fontId="15" fillId="4" borderId="1" xfId="0" applyNumberFormat="1" applyFont="1" applyFill="1" applyBorder="1" applyAlignment="1" applyProtection="1">
      <alignment horizontal="center" vertical="center"/>
      <protection locked="0"/>
    </xf>
    <xf numFmtId="0" fontId="18" fillId="5" borderId="0" xfId="0" applyFont="1" applyFill="1"/>
    <xf numFmtId="0" fontId="0" fillId="5" borderId="0" xfId="0" applyFont="1" applyFill="1"/>
    <xf numFmtId="0" fontId="19" fillId="5" borderId="0" xfId="0" applyFont="1" applyFill="1"/>
    <xf numFmtId="0" fontId="20" fillId="5" borderId="0" xfId="0" applyFont="1" applyFill="1" applyAlignment="1">
      <alignment horizontal="center" vertical="center"/>
    </xf>
    <xf numFmtId="49" fontId="20" fillId="8" borderId="0" xfId="0" applyNumberFormat="1" applyFont="1" applyFill="1" applyAlignment="1" applyProtection="1">
      <alignment horizontal="center" vertical="center"/>
      <protection locked="0"/>
    </xf>
    <xf numFmtId="0" fontId="22" fillId="5" borderId="0" xfId="0" applyFont="1" applyFill="1"/>
    <xf numFmtId="0" fontId="23" fillId="6" borderId="0" xfId="0" applyFont="1" applyFill="1"/>
    <xf numFmtId="49" fontId="14" fillId="9" borderId="2" xfId="0" applyNumberFormat="1" applyFont="1" applyFill="1" applyBorder="1" applyAlignment="1" applyProtection="1">
      <alignment horizontal="center" vertical="center"/>
      <protection locked="0"/>
    </xf>
    <xf numFmtId="0" fontId="24" fillId="6" borderId="0" xfId="0" applyFont="1" applyFill="1"/>
    <xf numFmtId="0" fontId="25" fillId="9" borderId="0" xfId="0" applyFont="1" applyFill="1"/>
    <xf numFmtId="0" fontId="27" fillId="9" borderId="0" xfId="1" applyFont="1" applyFill="1"/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0" fontId="7" fillId="3" borderId="0" xfId="0" applyFont="1" applyFill="1" applyAlignment="1">
      <alignment wrapText="1"/>
    </xf>
    <xf numFmtId="0" fontId="7" fillId="3" borderId="0" xfId="0" applyFont="1" applyFill="1" applyAlignment="1">
      <alignment vertical="top" wrapText="1"/>
    </xf>
    <xf numFmtId="0" fontId="7" fillId="3" borderId="0" xfId="0" applyFont="1" applyFill="1" applyAlignment="1">
      <alignment vertical="top"/>
    </xf>
    <xf numFmtId="0" fontId="16" fillId="3" borderId="0" xfId="0" applyFont="1" applyFill="1"/>
    <xf numFmtId="0" fontId="0" fillId="3" borderId="0" xfId="0" applyFill="1"/>
    <xf numFmtId="0" fontId="7" fillId="3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21" fillId="8" borderId="0" xfId="0" applyFont="1" applyFill="1" applyAlignment="1">
      <alignment horizontal="center" vertical="center"/>
    </xf>
    <xf numFmtId="0" fontId="13" fillId="6" borderId="2" xfId="0" applyFont="1" applyFill="1" applyBorder="1"/>
    <xf numFmtId="0" fontId="27" fillId="9" borderId="0" xfId="1" applyFont="1" applyFill="1"/>
    <xf numFmtId="0" fontId="25" fillId="9" borderId="0" xfId="0" applyFont="1" applyFill="1"/>
    <xf numFmtId="0" fontId="27" fillId="9" borderId="0" xfId="1" applyFont="1" applyFill="1" applyAlignment="1">
      <alignment horizontal="center"/>
    </xf>
    <xf numFmtId="0" fontId="25" fillId="9" borderId="0" xfId="0" applyFont="1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colors>
    <mruColors>
      <color rgb="FFF5CFCB"/>
      <color rgb="FFF1E0DB"/>
      <color rgb="FF006600"/>
      <color rgb="FFF0B4AE"/>
      <color rgb="FFCCECFF"/>
      <color rgb="FF66CCFF"/>
      <color rgb="FFCCFFCC"/>
      <color rgb="FFFFCCCC"/>
      <color rgb="FFFFFF99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hyperlink" Target="http://images.yandex.ru/yandsearch?p=1&amp;text=%D1%86%D0%B8%D0%BB%D0%B8%D0%BD%D0%B4%D1%80%D0%B8%D1%87%D0%B5%D1%81%D0%BA%D0%B8%D0%B9%20%D1%81%D0%BE%D1%81%D1%83%D0%B4%20%D1%81%20%D1%80%D0%B0%D0%B4%D0%B8%D1%83%D1%81%D0%BE%D0%BC%20%D0%BE%D1%81%D0%BD%D0%BE%D0%B2%D0%B0%D0%BD%D0%B8%D1%8F%2050%20%D1%81%D0%BC%20%D0%BD%D0%B0%D0%BF%D0%BE%D0%BB%D0%BE%D0%B2%D0%B8%D0%BD%D1%83%20%D0%BD%D0%B0%D0%BF%D0%BE%D0%BB%D0%BD%D0%B5%D0%BD%20%D0%B2%D0%BE%D0%B4%D0%BE%D0%B9&amp;fp=1&amp;img_url=http://www.styleway.ru/uploads/posts/1173659850_koktejjl_gl.jpg&amp;pos=54&amp;uinfo=ww-1265-wh-864-fw-1040-fh-598-pd-1&amp;rpt=simag" TargetMode="External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jpeg"/><Relationship Id="rId3" Type="http://schemas.openxmlformats.org/officeDocument/2006/relationships/image" Target="../media/image9.jpeg"/><Relationship Id="rId7" Type="http://schemas.openxmlformats.org/officeDocument/2006/relationships/image" Target="file:///D:\Desktop\media\image3.jpeg" TargetMode="External"/><Relationship Id="rId12" Type="http://schemas.openxmlformats.org/officeDocument/2006/relationships/hyperlink" Target="#'&#1042;&#1072;&#1088;&#1080;&#1072;&#1085;&#1090; 3'!A1"/><Relationship Id="rId2" Type="http://schemas.openxmlformats.org/officeDocument/2006/relationships/image" Target="../media/image8.png"/><Relationship Id="rId1" Type="http://schemas.openxmlformats.org/officeDocument/2006/relationships/image" Target="../media/image7.jpeg"/><Relationship Id="rId6" Type="http://schemas.openxmlformats.org/officeDocument/2006/relationships/image" Target="../media/image11.jpeg"/><Relationship Id="rId11" Type="http://schemas.openxmlformats.org/officeDocument/2006/relationships/image" Target="../media/image13.png"/><Relationship Id="rId5" Type="http://schemas.openxmlformats.org/officeDocument/2006/relationships/image" Target="../media/image10.jpeg"/><Relationship Id="rId10" Type="http://schemas.openxmlformats.org/officeDocument/2006/relationships/image" Target="../media/image6.jpeg"/><Relationship Id="rId4" Type="http://schemas.openxmlformats.org/officeDocument/2006/relationships/image" Target="file:///D:\Desktop\media\image1.jpeg" TargetMode="External"/><Relationship Id="rId9" Type="http://schemas.openxmlformats.org/officeDocument/2006/relationships/image" Target="file:///D:\Desktop\media\image4.jpeg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5.jpeg"/><Relationship Id="rId1" Type="http://schemas.openxmlformats.org/officeDocument/2006/relationships/image" Target="../media/image1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6</xdr:row>
      <xdr:rowOff>152401</xdr:rowOff>
    </xdr:from>
    <xdr:to>
      <xdr:col>15</xdr:col>
      <xdr:colOff>66675</xdr:colOff>
      <xdr:row>19</xdr:row>
      <xdr:rowOff>171451</xdr:rowOff>
    </xdr:to>
    <xdr:sp macro="" textlink="">
      <xdr:nvSpPr>
        <xdr:cNvPr id="3" name="Горизонтальный свиток 2"/>
        <xdr:cNvSpPr/>
      </xdr:nvSpPr>
      <xdr:spPr>
        <a:xfrm>
          <a:off x="2857500" y="1362076"/>
          <a:ext cx="6353175" cy="2495550"/>
        </a:xfrm>
        <a:prstGeom prst="horizontalScroll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ru-RU" sz="2400" b="1">
            <a:solidFill>
              <a:srgbClr val="C00000"/>
            </a:solidFill>
            <a:latin typeface="Georgia" pitchFamily="18" charset="0"/>
          </a:endParaRPr>
        </a:p>
        <a:p>
          <a:pPr algn="l"/>
          <a:endParaRPr lang="ru-RU" sz="2400" b="1">
            <a:solidFill>
              <a:srgbClr val="C00000"/>
            </a:solidFill>
            <a:latin typeface="Georgia" pitchFamily="18" charset="0"/>
          </a:endParaRPr>
        </a:p>
        <a:p>
          <a:pPr algn="ctr"/>
          <a:r>
            <a:rPr lang="ru-RU" sz="2400" b="1">
              <a:solidFill>
                <a:srgbClr val="C00000"/>
              </a:solidFill>
              <a:latin typeface="Georgia" pitchFamily="18" charset="0"/>
            </a:rPr>
            <a:t>ТЕСТ ДЛЯ УЧАЩИХСЯ 11 КЛАССА</a:t>
          </a:r>
        </a:p>
        <a:p>
          <a:pPr algn="ctr"/>
          <a:r>
            <a:rPr lang="ru-RU" sz="2400" b="1">
              <a:solidFill>
                <a:srgbClr val="C00000"/>
              </a:solidFill>
              <a:latin typeface="Georgia" pitchFamily="18" charset="0"/>
            </a:rPr>
            <a:t>"ОБЪЕМ ЦИЛИНДРА"</a:t>
          </a:r>
        </a:p>
        <a:p>
          <a:pPr algn="ctr"/>
          <a:endParaRPr lang="ru-RU" sz="2400" b="1">
            <a:solidFill>
              <a:srgbClr val="C00000"/>
            </a:solidFill>
            <a:latin typeface="Georgia" pitchFamily="18" charset="0"/>
          </a:endParaRPr>
        </a:p>
      </xdr:txBody>
    </xdr:sp>
    <xdr:clientData/>
  </xdr:twoCellAnchor>
  <xdr:twoCellAnchor editAs="oneCell">
    <xdr:from>
      <xdr:col>0</xdr:col>
      <xdr:colOff>0</xdr:colOff>
      <xdr:row>9</xdr:row>
      <xdr:rowOff>152400</xdr:rowOff>
    </xdr:from>
    <xdr:to>
      <xdr:col>4</xdr:col>
      <xdr:colOff>10795</xdr:colOff>
      <xdr:row>19</xdr:row>
      <xdr:rowOff>57150</xdr:rowOff>
    </xdr:to>
    <xdr:pic>
      <xdr:nvPicPr>
        <xdr:cNvPr id="5" name="Picture 2" descr="C:\Users\Марина\Курсы Excel\iCASVNG9C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33575"/>
          <a:ext cx="2449195" cy="1809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</xdr:row>
      <xdr:rowOff>0</xdr:rowOff>
    </xdr:from>
    <xdr:to>
      <xdr:col>2</xdr:col>
      <xdr:colOff>552450</xdr:colOff>
      <xdr:row>17</xdr:row>
      <xdr:rowOff>114300</xdr:rowOff>
    </xdr:to>
    <xdr:pic>
      <xdr:nvPicPr>
        <xdr:cNvPr id="6" name="Рисунок 5" descr="http://im5-tub-ru.yandex.net/i?id=42835373-48-72&amp;n=21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133600"/>
          <a:ext cx="1162050" cy="1428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123825</xdr:colOff>
      <xdr:row>24</xdr:row>
      <xdr:rowOff>73932</xdr:rowOff>
    </xdr:from>
    <xdr:to>
      <xdr:col>2</xdr:col>
      <xdr:colOff>457200</xdr:colOff>
      <xdr:row>31</xdr:row>
      <xdr:rowOff>109220</xdr:rowOff>
    </xdr:to>
    <xdr:pic>
      <xdr:nvPicPr>
        <xdr:cNvPr id="7" name="Picture 8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16" t="3655" r="3540" b="3570"/>
        <a:stretch/>
      </xdr:blipFill>
      <xdr:spPr bwMode="auto">
        <a:xfrm>
          <a:off x="123825" y="4712607"/>
          <a:ext cx="1552575" cy="154976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304800</xdr:colOff>
      <xdr:row>18</xdr:row>
      <xdr:rowOff>133350</xdr:rowOff>
    </xdr:from>
    <xdr:to>
      <xdr:col>2</xdr:col>
      <xdr:colOff>551771</xdr:colOff>
      <xdr:row>22</xdr:row>
      <xdr:rowOff>200025</xdr:rowOff>
    </xdr:to>
    <xdr:pic>
      <xdr:nvPicPr>
        <xdr:cNvPr id="8" name="Picture 1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8917"/>
        <a:stretch/>
      </xdr:blipFill>
      <xdr:spPr bwMode="auto">
        <a:xfrm>
          <a:off x="304800" y="3629025"/>
          <a:ext cx="1466171" cy="952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95250</xdr:colOff>
      <xdr:row>33</xdr:row>
      <xdr:rowOff>19050</xdr:rowOff>
    </xdr:from>
    <xdr:to>
      <xdr:col>2</xdr:col>
      <xdr:colOff>561975</xdr:colOff>
      <xdr:row>41</xdr:row>
      <xdr:rowOff>38100</xdr:rowOff>
    </xdr:to>
    <xdr:pic>
      <xdr:nvPicPr>
        <xdr:cNvPr id="9" name="Рисунок 8"/>
        <xdr:cNvPicPr>
          <a:picLocks noChangeAspect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95250" y="6372225"/>
          <a:ext cx="1685925" cy="1714500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0</xdr:row>
      <xdr:rowOff>0</xdr:rowOff>
    </xdr:from>
    <xdr:to>
      <xdr:col>2</xdr:col>
      <xdr:colOff>361951</xdr:colOff>
      <xdr:row>9</xdr:row>
      <xdr:rowOff>77653</xdr:rowOff>
    </xdr:to>
    <xdr:pic>
      <xdr:nvPicPr>
        <xdr:cNvPr id="10" name="Picture 5" descr="C:\Users\Марина\Курсы Excel\iCAQG6YPT.jp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0"/>
          <a:ext cx="1390651" cy="18969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6</xdr:row>
      <xdr:rowOff>28574</xdr:rowOff>
    </xdr:from>
    <xdr:to>
      <xdr:col>5</xdr:col>
      <xdr:colOff>528095</xdr:colOff>
      <xdr:row>14</xdr:row>
      <xdr:rowOff>171449</xdr:rowOff>
    </xdr:to>
    <xdr:pic>
      <xdr:nvPicPr>
        <xdr:cNvPr id="5" name="Picture 4" descr="D:\Desktop\КУРСЫ ВП\снимок2-1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1266824"/>
          <a:ext cx="1632995" cy="1666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428626</xdr:colOff>
      <xdr:row>6</xdr:row>
      <xdr:rowOff>19049</xdr:rowOff>
    </xdr:from>
    <xdr:to>
      <xdr:col>11</xdr:col>
      <xdr:colOff>117866</xdr:colOff>
      <xdr:row>15</xdr:row>
      <xdr:rowOff>4012</xdr:rowOff>
    </xdr:to>
    <xdr:pic>
      <xdr:nvPicPr>
        <xdr:cNvPr id="13" name="Рисунок 12"/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4695826" y="1257299"/>
          <a:ext cx="2127640" cy="1699463"/>
        </a:xfrm>
        <a:prstGeom prst="rect">
          <a:avLst/>
        </a:prstGeom>
      </xdr:spPr>
    </xdr:pic>
    <xdr:clientData/>
  </xdr:twoCellAnchor>
  <xdr:twoCellAnchor>
    <xdr:from>
      <xdr:col>2</xdr:col>
      <xdr:colOff>57150</xdr:colOff>
      <xdr:row>22</xdr:row>
      <xdr:rowOff>123824</xdr:rowOff>
    </xdr:from>
    <xdr:to>
      <xdr:col>4</xdr:col>
      <xdr:colOff>574114</xdr:colOff>
      <xdr:row>31</xdr:row>
      <xdr:rowOff>114299</xdr:rowOff>
    </xdr:to>
    <xdr:pic>
      <xdr:nvPicPr>
        <xdr:cNvPr id="15" name="Рисунок 14" descr="D:\Desktop\media\image1.jpeg"/>
        <xdr:cNvPicPr>
          <a:picLocks noChangeAspect="1" noChangeArrowheads="1"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4410074"/>
          <a:ext cx="1736164" cy="1704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85724</xdr:colOff>
      <xdr:row>22</xdr:row>
      <xdr:rowOff>114300</xdr:rowOff>
    </xdr:from>
    <xdr:to>
      <xdr:col>8</xdr:col>
      <xdr:colOff>482257</xdr:colOff>
      <xdr:row>31</xdr:row>
      <xdr:rowOff>95250</xdr:rowOff>
    </xdr:to>
    <xdr:pic>
      <xdr:nvPicPr>
        <xdr:cNvPr id="16" name="Рисунок 15" descr="image2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3324" y="4400550"/>
          <a:ext cx="1615733" cy="169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9525</xdr:colOff>
      <xdr:row>21</xdr:row>
      <xdr:rowOff>154394</xdr:rowOff>
    </xdr:from>
    <xdr:to>
      <xdr:col>13</xdr:col>
      <xdr:colOff>510453</xdr:colOff>
      <xdr:row>31</xdr:row>
      <xdr:rowOff>9525</xdr:rowOff>
    </xdr:to>
    <xdr:pic>
      <xdr:nvPicPr>
        <xdr:cNvPr id="18" name="Рисунок 17" descr="D:\Desktop\media\image3.jpeg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5125" y="4250144"/>
          <a:ext cx="1720128" cy="17601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9525</xdr:colOff>
      <xdr:row>21</xdr:row>
      <xdr:rowOff>158320</xdr:rowOff>
    </xdr:from>
    <xdr:to>
      <xdr:col>17</xdr:col>
      <xdr:colOff>228600</xdr:colOff>
      <xdr:row>31</xdr:row>
      <xdr:rowOff>26996</xdr:rowOff>
    </xdr:to>
    <xdr:pic>
      <xdr:nvPicPr>
        <xdr:cNvPr id="19" name="Рисунок 18" descr="D:\Desktop\media\image4.jpeg"/>
        <xdr:cNvPicPr>
          <a:picLocks noChangeAspect="1" noChangeArrowheads="1"/>
        </xdr:cNvPicPr>
      </xdr:nvPicPr>
      <xdr:blipFill>
        <a:blip xmlns:r="http://schemas.openxmlformats.org/officeDocument/2006/relationships" r:embed="rId8" r:link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53525" y="4254070"/>
          <a:ext cx="1438275" cy="1773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57151</xdr:colOff>
      <xdr:row>3</xdr:row>
      <xdr:rowOff>153972</xdr:rowOff>
    </xdr:from>
    <xdr:to>
      <xdr:col>15</xdr:col>
      <xdr:colOff>419101</xdr:colOff>
      <xdr:row>15</xdr:row>
      <xdr:rowOff>138222</xdr:rowOff>
    </xdr:to>
    <xdr:pic>
      <xdr:nvPicPr>
        <xdr:cNvPr id="20" name="Picture 5" descr="C:\Users\Марина\Курсы Excel\iCAQG6YPT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r="8824"/>
        <a:stretch/>
      </xdr:blipFill>
      <xdr:spPr bwMode="auto">
        <a:xfrm>
          <a:off x="7981951" y="725472"/>
          <a:ext cx="1581150" cy="2365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276224</xdr:colOff>
      <xdr:row>1</xdr:row>
      <xdr:rowOff>92495</xdr:rowOff>
    </xdr:from>
    <xdr:to>
      <xdr:col>3</xdr:col>
      <xdr:colOff>95249</xdr:colOff>
      <xdr:row>10</xdr:row>
      <xdr:rowOff>180974</xdr:rowOff>
    </xdr:to>
    <xdr:pic>
      <xdr:nvPicPr>
        <xdr:cNvPr id="21" name="Рисунок 20"/>
        <xdr:cNvPicPr>
          <a:picLocks noChangeAspect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276224" y="282995"/>
          <a:ext cx="1647825" cy="1898229"/>
        </a:xfrm>
        <a:prstGeom prst="rect">
          <a:avLst/>
        </a:prstGeom>
      </xdr:spPr>
    </xdr:pic>
    <xdr:clientData/>
  </xdr:twoCellAnchor>
  <xdr:twoCellAnchor>
    <xdr:from>
      <xdr:col>15</xdr:col>
      <xdr:colOff>219076</xdr:colOff>
      <xdr:row>39</xdr:row>
      <xdr:rowOff>0</xdr:rowOff>
    </xdr:from>
    <xdr:to>
      <xdr:col>17</xdr:col>
      <xdr:colOff>419101</xdr:colOff>
      <xdr:row>40</xdr:row>
      <xdr:rowOff>123825</xdr:rowOff>
    </xdr:to>
    <xdr:sp macro="" textlink="">
      <xdr:nvSpPr>
        <xdr:cNvPr id="2" name="Пятиугольник 1">
          <a:hlinkClick xmlns:r="http://schemas.openxmlformats.org/officeDocument/2006/relationships" r:id="rId12"/>
        </xdr:cNvPr>
        <xdr:cNvSpPr/>
      </xdr:nvSpPr>
      <xdr:spPr>
        <a:xfrm rot="1467222">
          <a:off x="9363076" y="7781925"/>
          <a:ext cx="1419225" cy="314325"/>
        </a:xfrm>
        <a:prstGeom prst="homePlate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ru-RU" sz="1600" b="1">
              <a:latin typeface="Times New Roman" pitchFamily="18" charset="0"/>
              <a:cs typeface="Times New Roman" pitchFamily="18" charset="0"/>
            </a:rPr>
            <a:t>ДАЛЬШЕ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104775</xdr:rowOff>
    </xdr:from>
    <xdr:to>
      <xdr:col>2</xdr:col>
      <xdr:colOff>577666</xdr:colOff>
      <xdr:row>6</xdr:row>
      <xdr:rowOff>133350</xdr:rowOff>
    </xdr:to>
    <xdr:pic>
      <xdr:nvPicPr>
        <xdr:cNvPr id="5" name="Picture 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272" r="5756" b="5038"/>
        <a:stretch/>
      </xdr:blipFill>
      <xdr:spPr bwMode="auto">
        <a:xfrm>
          <a:off x="0" y="104775"/>
          <a:ext cx="1796866" cy="1276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85725</xdr:colOff>
      <xdr:row>18</xdr:row>
      <xdr:rowOff>161926</xdr:rowOff>
    </xdr:from>
    <xdr:to>
      <xdr:col>6</xdr:col>
      <xdr:colOff>376363</xdr:colOff>
      <xdr:row>28</xdr:row>
      <xdr:rowOff>57150</xdr:rowOff>
    </xdr:to>
    <xdr:pic>
      <xdr:nvPicPr>
        <xdr:cNvPr id="6" name="Picture 8" descr="C:\Users\Марина\Курсы Excel\iCA1NMPZ9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CFBF9"/>
            </a:clrFrom>
            <a:clrTo>
              <a:srgbClr val="FCFBF9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4419601"/>
          <a:ext cx="3338638" cy="1933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2</xdr:row>
      <xdr:rowOff>123825</xdr:rowOff>
    </xdr:from>
    <xdr:to>
      <xdr:col>5</xdr:col>
      <xdr:colOff>342900</xdr:colOff>
      <xdr:row>12</xdr:row>
      <xdr:rowOff>52274</xdr:rowOff>
    </xdr:to>
    <xdr:pic>
      <xdr:nvPicPr>
        <xdr:cNvPr id="2" name="Picture 6" descr="C:\Users\Марина\Курсы Excel\iCA06SLC5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504825"/>
          <a:ext cx="3048000" cy="21668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moi-uni.ru/mod/assign/view.php?id=11403" TargetMode="External"/><Relationship Id="rId2" Type="http://schemas.openxmlformats.org/officeDocument/2006/relationships/hyperlink" Target="http://www.zveryshki.ru/2009/01/" TargetMode="External"/><Relationship Id="rId1" Type="http://schemas.openxmlformats.org/officeDocument/2006/relationships/hyperlink" Target="http://privet.ru/user/mashula12" TargetMode="External"/><Relationship Id="rId6" Type="http://schemas.openxmlformats.org/officeDocument/2006/relationships/drawing" Target="../drawings/drawing5.xml"/><Relationship Id="rId5" Type="http://schemas.openxmlformats.org/officeDocument/2006/relationships/hyperlink" Target="http://mathgia.ru/or/gia12/Main" TargetMode="External"/><Relationship Id="rId4" Type="http://schemas.openxmlformats.org/officeDocument/2006/relationships/hyperlink" Target="http://images.yandex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E2:S32"/>
  <sheetViews>
    <sheetView workbookViewId="0">
      <selection activeCell="L30" sqref="L30"/>
    </sheetView>
  </sheetViews>
  <sheetFormatPr defaultRowHeight="15" x14ac:dyDescent="0.25"/>
  <cols>
    <col min="1" max="16384" width="9.140625" style="1"/>
  </cols>
  <sheetData>
    <row r="2" spans="5:19" ht="20.25" x14ac:dyDescent="0.25"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24" spans="8:17" ht="18.75" x14ac:dyDescent="0.3">
      <c r="L24" s="5"/>
      <c r="M24" s="5"/>
      <c r="N24" s="5"/>
      <c r="O24" s="5"/>
      <c r="P24" s="6"/>
      <c r="Q24" s="6"/>
    </row>
    <row r="25" spans="8:17" ht="18.75" x14ac:dyDescent="0.3">
      <c r="L25" s="5"/>
      <c r="M25" s="5"/>
      <c r="N25" s="5"/>
      <c r="O25" s="5"/>
      <c r="P25" s="6"/>
      <c r="Q25" s="6"/>
    </row>
    <row r="26" spans="8:17" ht="20.25" x14ac:dyDescent="0.3">
      <c r="L26" s="4"/>
      <c r="M26" s="4"/>
      <c r="N26" s="4"/>
      <c r="O26" s="4"/>
    </row>
    <row r="32" spans="8:17" ht="18.75" x14ac:dyDescent="0.25">
      <c r="H32" s="7" t="s">
        <v>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S37"/>
  <sheetViews>
    <sheetView tabSelected="1" workbookViewId="0">
      <selection activeCell="O21" sqref="O21"/>
    </sheetView>
  </sheetViews>
  <sheetFormatPr defaultRowHeight="15" x14ac:dyDescent="0.25"/>
  <cols>
    <col min="1" max="16384" width="9.140625" style="8"/>
  </cols>
  <sheetData>
    <row r="1" spans="2:19" ht="20.25" x14ac:dyDescent="0.3">
      <c r="D1" s="36" t="s">
        <v>16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3" spans="2:19" ht="15.75" thickBot="1" x14ac:dyDescent="0.3"/>
    <row r="4" spans="2:19" ht="15.75" customHeight="1" thickBot="1" x14ac:dyDescent="0.3">
      <c r="D4" s="31" t="s">
        <v>1</v>
      </c>
      <c r="E4" s="31"/>
      <c r="F4" s="31"/>
      <c r="G4" s="31"/>
      <c r="H4" s="31"/>
      <c r="I4" s="31"/>
      <c r="J4" s="31"/>
      <c r="K4" s="31"/>
      <c r="L4" s="31"/>
      <c r="N4" s="17">
        <v>4000</v>
      </c>
      <c r="O4" s="19"/>
      <c r="Q4" s="38" t="str">
        <f>IF(O4="*","Неверный ответ!","")</f>
        <v/>
      </c>
      <c r="R4" s="38"/>
      <c r="S4" s="38"/>
    </row>
    <row r="5" spans="2:19" ht="15.75" customHeight="1" thickBot="1" x14ac:dyDescent="0.3">
      <c r="D5" s="31"/>
      <c r="E5" s="31"/>
      <c r="F5" s="31"/>
      <c r="G5" s="31"/>
      <c r="H5" s="31"/>
      <c r="I5" s="31"/>
      <c r="J5" s="31"/>
      <c r="K5" s="31"/>
      <c r="L5" s="31"/>
      <c r="N5" s="17">
        <v>3000</v>
      </c>
      <c r="O5" s="19" t="s">
        <v>15</v>
      </c>
      <c r="Q5" s="39" t="str">
        <f>IF(O5="*","Правильно!","")</f>
        <v>Правильно!</v>
      </c>
      <c r="R5" s="39"/>
      <c r="S5" s="39"/>
    </row>
    <row r="6" spans="2:19" ht="15.75" customHeight="1" thickBot="1" x14ac:dyDescent="0.3">
      <c r="D6" s="31"/>
      <c r="E6" s="31"/>
      <c r="F6" s="31"/>
      <c r="G6" s="31"/>
      <c r="H6" s="31"/>
      <c r="I6" s="31"/>
      <c r="J6" s="31"/>
      <c r="K6" s="31"/>
      <c r="L6" s="31"/>
      <c r="N6" s="17">
        <v>1000</v>
      </c>
      <c r="O6" s="19"/>
      <c r="Q6" s="38" t="str">
        <f>IF(O6="*","Неверный ответ!","")</f>
        <v/>
      </c>
      <c r="R6" s="38"/>
      <c r="S6" s="38"/>
    </row>
    <row r="7" spans="2:19" ht="15" customHeight="1" x14ac:dyDescent="0.25">
      <c r="D7" s="31"/>
      <c r="E7" s="31"/>
      <c r="F7" s="31"/>
      <c r="G7" s="31"/>
      <c r="H7" s="31"/>
      <c r="I7" s="31"/>
      <c r="J7" s="31"/>
      <c r="K7" s="31"/>
      <c r="L7" s="31"/>
    </row>
    <row r="8" spans="2:19" ht="15" customHeight="1" x14ac:dyDescent="0.25">
      <c r="D8" s="31"/>
      <c r="E8" s="31"/>
      <c r="F8" s="31"/>
      <c r="G8" s="31"/>
      <c r="H8" s="31"/>
      <c r="I8" s="31"/>
      <c r="J8" s="31"/>
      <c r="K8" s="31"/>
      <c r="L8" s="31"/>
    </row>
    <row r="9" spans="2:19" ht="15" customHeight="1" x14ac:dyDescent="0.25">
      <c r="D9" s="31"/>
      <c r="E9" s="31"/>
      <c r="F9" s="31"/>
      <c r="G9" s="31"/>
      <c r="H9" s="31"/>
      <c r="I9" s="31"/>
      <c r="J9" s="31"/>
      <c r="K9" s="31"/>
      <c r="L9" s="31"/>
    </row>
    <row r="10" spans="2:19" ht="15" customHeight="1" x14ac:dyDescent="0.25">
      <c r="D10" s="31"/>
      <c r="E10" s="31"/>
      <c r="F10" s="31"/>
      <c r="G10" s="31"/>
      <c r="H10" s="31"/>
      <c r="I10" s="31"/>
      <c r="J10" s="31"/>
      <c r="K10" s="31"/>
      <c r="L10" s="31"/>
    </row>
    <row r="11" spans="2:19" ht="15" customHeight="1" thickBot="1" x14ac:dyDescent="0.3">
      <c r="D11" s="31"/>
      <c r="E11" s="31"/>
      <c r="F11" s="31"/>
      <c r="G11" s="31"/>
      <c r="H11" s="31"/>
      <c r="I11" s="31"/>
      <c r="J11" s="31"/>
      <c r="K11" s="31"/>
      <c r="L11" s="31"/>
    </row>
    <row r="12" spans="2:19" ht="19.5" thickBot="1" x14ac:dyDescent="0.3">
      <c r="B12" s="9"/>
      <c r="D12" s="33" t="s">
        <v>2</v>
      </c>
      <c r="E12" s="33"/>
      <c r="F12" s="33"/>
      <c r="G12" s="33"/>
      <c r="H12" s="33"/>
      <c r="I12" s="33"/>
      <c r="J12" s="33"/>
      <c r="K12" s="33"/>
      <c r="L12" s="33"/>
      <c r="N12" s="18">
        <v>2</v>
      </c>
      <c r="O12" s="19" t="s">
        <v>15</v>
      </c>
      <c r="Q12" s="39" t="str">
        <f>IF(O12="*","Правильно!","")</f>
        <v>Правильно!</v>
      </c>
      <c r="R12" s="39"/>
      <c r="S12" s="39"/>
    </row>
    <row r="13" spans="2:19" ht="19.5" thickBot="1" x14ac:dyDescent="0.3">
      <c r="B13"/>
      <c r="D13" s="33"/>
      <c r="E13" s="33"/>
      <c r="F13" s="33"/>
      <c r="G13" s="33"/>
      <c r="H13" s="33"/>
      <c r="I13" s="33"/>
      <c r="J13" s="33"/>
      <c r="K13" s="33"/>
      <c r="L13" s="33"/>
      <c r="N13" s="18">
        <v>8</v>
      </c>
      <c r="O13" s="19"/>
      <c r="Q13" s="38" t="str">
        <f>IF(O13="*","Неверный ответ!","")</f>
        <v/>
      </c>
      <c r="R13" s="38"/>
      <c r="S13" s="38"/>
    </row>
    <row r="14" spans="2:19" ht="19.5" thickBot="1" x14ac:dyDescent="0.3">
      <c r="B14"/>
      <c r="D14" s="33"/>
      <c r="E14" s="33"/>
      <c r="F14" s="33"/>
      <c r="G14" s="33"/>
      <c r="H14" s="33"/>
      <c r="I14" s="33"/>
      <c r="J14" s="33"/>
      <c r="K14" s="33"/>
      <c r="L14" s="33"/>
      <c r="N14" s="18">
        <v>16</v>
      </c>
      <c r="O14" s="19"/>
      <c r="Q14" s="38" t="str">
        <f>IF(O14="*","Неверный ответ!","")</f>
        <v/>
      </c>
      <c r="R14" s="38"/>
      <c r="S14" s="38"/>
    </row>
    <row r="15" spans="2:19" x14ac:dyDescent="0.25">
      <c r="B15"/>
      <c r="D15" s="33"/>
      <c r="E15" s="33"/>
      <c r="F15" s="33"/>
      <c r="G15" s="33"/>
      <c r="H15" s="33"/>
      <c r="I15" s="33"/>
      <c r="J15" s="33"/>
      <c r="K15" s="33"/>
      <c r="L15" s="33"/>
    </row>
    <row r="16" spans="2:19" x14ac:dyDescent="0.25">
      <c r="B16"/>
      <c r="D16" s="33"/>
      <c r="E16" s="33"/>
      <c r="F16" s="33"/>
      <c r="G16" s="33"/>
      <c r="H16" s="33"/>
      <c r="I16" s="33"/>
      <c r="J16" s="33"/>
      <c r="K16" s="33"/>
      <c r="L16" s="33"/>
    </row>
    <row r="17" spans="2:19" x14ac:dyDescent="0.25">
      <c r="B17"/>
      <c r="D17" s="33"/>
      <c r="E17" s="33"/>
      <c r="F17" s="33"/>
      <c r="G17" s="33"/>
      <c r="H17" s="33"/>
      <c r="I17" s="33"/>
      <c r="J17" s="33"/>
      <c r="K17" s="33"/>
      <c r="L17" s="33"/>
    </row>
    <row r="20" spans="2:19" ht="15.75" thickBot="1" x14ac:dyDescent="0.3"/>
    <row r="21" spans="2:19" ht="19.5" thickBot="1" x14ac:dyDescent="0.3">
      <c r="D21" s="34" t="s">
        <v>3</v>
      </c>
      <c r="E21" s="35"/>
      <c r="F21" s="35"/>
      <c r="G21" s="35"/>
      <c r="H21" s="35"/>
      <c r="I21" s="35"/>
      <c r="J21" s="35"/>
      <c r="K21" s="35"/>
      <c r="L21" s="35"/>
      <c r="N21" s="18">
        <v>48</v>
      </c>
      <c r="O21" s="19"/>
      <c r="Q21" s="38" t="str">
        <f>IF(O21="*","Неверный ответ","")</f>
        <v/>
      </c>
      <c r="R21" s="38"/>
      <c r="S21" s="38"/>
    </row>
    <row r="22" spans="2:19" ht="19.5" thickBot="1" x14ac:dyDescent="0.3">
      <c r="D22" s="35"/>
      <c r="E22" s="35"/>
      <c r="F22" s="35"/>
      <c r="G22" s="35"/>
      <c r="H22" s="35"/>
      <c r="I22" s="35"/>
      <c r="J22" s="35"/>
      <c r="K22" s="35"/>
      <c r="L22" s="35"/>
      <c r="N22" s="18">
        <v>32</v>
      </c>
      <c r="O22" s="19"/>
      <c r="Q22" s="38" t="str">
        <f>IF(O22="*","Неверный ответ!","")</f>
        <v/>
      </c>
      <c r="R22" s="38"/>
      <c r="S22" s="38"/>
    </row>
    <row r="23" spans="2:19" ht="19.5" thickBot="1" x14ac:dyDescent="0.3">
      <c r="D23" s="35"/>
      <c r="E23" s="35"/>
      <c r="F23" s="35"/>
      <c r="G23" s="35"/>
      <c r="H23" s="35"/>
      <c r="I23" s="35"/>
      <c r="J23" s="35"/>
      <c r="K23" s="35"/>
      <c r="L23" s="35"/>
      <c r="N23" s="18">
        <v>16</v>
      </c>
      <c r="O23" s="19" t="s">
        <v>15</v>
      </c>
      <c r="Q23" s="39" t="str">
        <f>IF(O23="*","Правильно!","")</f>
        <v>Правильно!</v>
      </c>
      <c r="R23" s="39"/>
      <c r="S23" s="39"/>
    </row>
    <row r="24" spans="2:19" x14ac:dyDescent="0.25">
      <c r="D24" s="35"/>
      <c r="E24" s="35"/>
      <c r="F24" s="35"/>
      <c r="G24" s="35"/>
      <c r="H24" s="35"/>
      <c r="I24" s="35"/>
      <c r="J24" s="35"/>
      <c r="K24" s="35"/>
      <c r="L24" s="35"/>
    </row>
    <row r="25" spans="2:19" x14ac:dyDescent="0.25">
      <c r="D25" s="35"/>
      <c r="E25" s="35"/>
      <c r="F25" s="35"/>
      <c r="G25" s="35"/>
      <c r="H25" s="35"/>
      <c r="I25" s="35"/>
      <c r="J25" s="35"/>
      <c r="K25" s="35"/>
      <c r="L25" s="35"/>
    </row>
    <row r="26" spans="2:19" ht="15.75" thickBot="1" x14ac:dyDescent="0.3"/>
    <row r="27" spans="2:19" ht="19.5" thickBot="1" x14ac:dyDescent="0.3">
      <c r="D27" s="34" t="s">
        <v>14</v>
      </c>
      <c r="E27" s="34"/>
      <c r="F27" s="34"/>
      <c r="G27" s="34"/>
      <c r="H27" s="34"/>
      <c r="I27" s="34"/>
      <c r="J27" s="34"/>
      <c r="K27" s="34"/>
      <c r="L27" s="34"/>
      <c r="N27" s="18">
        <v>50</v>
      </c>
      <c r="O27" s="19" t="s">
        <v>15</v>
      </c>
      <c r="Q27" s="39" t="str">
        <f>IF(O27="*","Правильно!","")</f>
        <v>Правильно!</v>
      </c>
      <c r="R27" s="39"/>
      <c r="S27" s="39"/>
    </row>
    <row r="28" spans="2:19" ht="19.5" thickBot="1" x14ac:dyDescent="0.3">
      <c r="D28" s="34"/>
      <c r="E28" s="34"/>
      <c r="F28" s="34"/>
      <c r="G28" s="34"/>
      <c r="H28" s="34"/>
      <c r="I28" s="34"/>
      <c r="J28" s="34"/>
      <c r="K28" s="34"/>
      <c r="L28" s="34"/>
      <c r="N28" s="18">
        <v>100</v>
      </c>
      <c r="O28" s="19"/>
      <c r="Q28" s="38" t="str">
        <f>IF(O28="*","Неверный ответ!","")</f>
        <v/>
      </c>
      <c r="R28" s="38"/>
      <c r="S28" s="38"/>
    </row>
    <row r="29" spans="2:19" ht="19.5" thickBot="1" x14ac:dyDescent="0.3">
      <c r="D29" s="34"/>
      <c r="E29" s="34"/>
      <c r="F29" s="34"/>
      <c r="G29" s="34"/>
      <c r="H29" s="34"/>
      <c r="I29" s="34"/>
      <c r="J29" s="34"/>
      <c r="K29" s="34"/>
      <c r="L29" s="34"/>
      <c r="N29" s="18">
        <v>25</v>
      </c>
      <c r="O29" s="19"/>
      <c r="Q29" s="38" t="str">
        <f>IF(O29="*","Неверный ответ!","")</f>
        <v/>
      </c>
      <c r="R29" s="38"/>
      <c r="S29" s="38"/>
    </row>
    <row r="30" spans="2:19" x14ac:dyDescent="0.25">
      <c r="D30" s="34"/>
      <c r="E30" s="34"/>
      <c r="F30" s="34"/>
      <c r="G30" s="34"/>
      <c r="H30" s="34"/>
      <c r="I30" s="34"/>
      <c r="J30" s="34"/>
      <c r="K30" s="34"/>
      <c r="L30" s="34"/>
    </row>
    <row r="31" spans="2:19" x14ac:dyDescent="0.25">
      <c r="D31" s="34"/>
      <c r="E31" s="34"/>
      <c r="F31" s="34"/>
      <c r="G31" s="34"/>
      <c r="H31" s="34"/>
      <c r="I31" s="34"/>
      <c r="J31" s="34"/>
      <c r="K31" s="34"/>
      <c r="L31" s="34"/>
    </row>
    <row r="33" spans="4:19" ht="15.75" thickBot="1" x14ac:dyDescent="0.3"/>
    <row r="34" spans="4:19" ht="19.5" thickBot="1" x14ac:dyDescent="0.3">
      <c r="D34" s="31" t="s">
        <v>4</v>
      </c>
      <c r="E34" s="32"/>
      <c r="F34" s="32"/>
      <c r="G34" s="32"/>
      <c r="H34" s="32"/>
      <c r="I34" s="32"/>
      <c r="J34" s="32"/>
      <c r="K34" s="32"/>
      <c r="L34" s="32"/>
      <c r="N34" s="18">
        <v>196</v>
      </c>
      <c r="O34" s="19"/>
      <c r="Q34" s="38" t="str">
        <f>IF(O34="*","Неверный ответ!","")</f>
        <v/>
      </c>
      <c r="R34" s="38"/>
      <c r="S34" s="38"/>
    </row>
    <row r="35" spans="4:19" ht="19.5" thickBot="1" x14ac:dyDescent="0.3">
      <c r="D35" s="32"/>
      <c r="E35" s="32"/>
      <c r="F35" s="32"/>
      <c r="G35" s="32"/>
      <c r="H35" s="32"/>
      <c r="I35" s="32"/>
      <c r="J35" s="32"/>
      <c r="K35" s="32"/>
      <c r="L35" s="32"/>
      <c r="N35" s="18">
        <v>98</v>
      </c>
      <c r="O35" s="19"/>
      <c r="Q35" s="38" t="str">
        <f>IF(O35="*","Неверный ответ!","")</f>
        <v/>
      </c>
      <c r="R35" s="38"/>
      <c r="S35" s="38"/>
    </row>
    <row r="36" spans="4:19" ht="19.5" thickBot="1" x14ac:dyDescent="0.3">
      <c r="D36" s="32"/>
      <c r="E36" s="32"/>
      <c r="F36" s="32"/>
      <c r="G36" s="32"/>
      <c r="H36" s="32"/>
      <c r="I36" s="32"/>
      <c r="J36" s="32"/>
      <c r="K36" s="32"/>
      <c r="L36" s="32"/>
      <c r="N36" s="18">
        <v>49</v>
      </c>
      <c r="O36" s="19" t="s">
        <v>15</v>
      </c>
      <c r="Q36" s="39" t="str">
        <f>IF(O36="*","Умница!","")</f>
        <v>Умница!</v>
      </c>
      <c r="R36" s="39"/>
      <c r="S36" s="39"/>
    </row>
    <row r="37" spans="4:19" x14ac:dyDescent="0.25">
      <c r="D37" s="32"/>
      <c r="E37" s="32"/>
      <c r="F37" s="32"/>
      <c r="G37" s="32"/>
      <c r="H37" s="32"/>
      <c r="I37" s="32"/>
      <c r="J37" s="32"/>
      <c r="K37" s="32"/>
      <c r="L37" s="32"/>
    </row>
  </sheetData>
  <sheetProtection password="CF7A" sheet="1" objects="1" scenarios="1" selectLockedCells="1"/>
  <mergeCells count="21">
    <mergeCell ref="Q36:S36"/>
    <mergeCell ref="Q27:S27"/>
    <mergeCell ref="Q28:S28"/>
    <mergeCell ref="Q29:S29"/>
    <mergeCell ref="Q34:S34"/>
    <mergeCell ref="Q35:S35"/>
    <mergeCell ref="Q13:S13"/>
    <mergeCell ref="Q14:S14"/>
    <mergeCell ref="Q21:S21"/>
    <mergeCell ref="Q22:S22"/>
    <mergeCell ref="Q23:S23"/>
    <mergeCell ref="D1:Q1"/>
    <mergeCell ref="Q4:S4"/>
    <mergeCell ref="Q5:S5"/>
    <mergeCell ref="Q6:S6"/>
    <mergeCell ref="Q12:S12"/>
    <mergeCell ref="D34:L37"/>
    <mergeCell ref="D4:L11"/>
    <mergeCell ref="D12:L17"/>
    <mergeCell ref="D21:L25"/>
    <mergeCell ref="D27:L3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2:R50"/>
  <sheetViews>
    <sheetView topLeftCell="A16" workbookViewId="0">
      <selection activeCell="E17" sqref="E17"/>
    </sheetView>
  </sheetViews>
  <sheetFormatPr defaultRowHeight="15" x14ac:dyDescent="0.25"/>
  <cols>
    <col min="1" max="16384" width="9.140625" style="10"/>
  </cols>
  <sheetData>
    <row r="2" spans="5:5" x14ac:dyDescent="0.25">
      <c r="E2" s="11" t="s">
        <v>5</v>
      </c>
    </row>
    <row r="4" spans="5:5" ht="22.5" x14ac:dyDescent="0.3">
      <c r="E4" s="12" t="s">
        <v>17</v>
      </c>
    </row>
    <row r="17" spans="5:17" ht="22.5" x14ac:dyDescent="0.25">
      <c r="E17" s="24"/>
      <c r="F17" s="23"/>
      <c r="G17" s="23"/>
      <c r="H17" s="23"/>
      <c r="I17" s="23"/>
      <c r="J17" s="24"/>
      <c r="K17" s="23"/>
      <c r="L17" s="23"/>
      <c r="M17" s="23"/>
      <c r="N17" s="23"/>
      <c r="O17" s="24"/>
      <c r="P17" s="23"/>
      <c r="Q17" s="23"/>
    </row>
    <row r="34" spans="3:18" ht="22.5" x14ac:dyDescent="0.25">
      <c r="C34" s="23"/>
      <c r="D34" s="24"/>
      <c r="E34" s="23"/>
      <c r="F34" s="23"/>
      <c r="G34" s="23"/>
      <c r="H34" s="24"/>
      <c r="I34" s="23"/>
      <c r="J34" s="23"/>
      <c r="K34" s="23"/>
      <c r="L34" s="23"/>
      <c r="M34" s="24"/>
      <c r="N34" s="23"/>
      <c r="O34" s="23"/>
      <c r="P34" s="23"/>
      <c r="Q34" s="24" t="s">
        <v>15</v>
      </c>
      <c r="R34" s="23"/>
    </row>
    <row r="39" spans="3:18" ht="20.25" x14ac:dyDescent="0.25">
      <c r="H39" s="40" t="str">
        <f>IF(E50=7,"Здорово!Ты правильно подсказал!","")</f>
        <v>Здорово!Ты правильно подсказал!</v>
      </c>
      <c r="I39" s="40"/>
      <c r="J39" s="40"/>
      <c r="K39" s="40"/>
      <c r="L39" s="40"/>
      <c r="M39" s="40"/>
      <c r="N39" s="40"/>
      <c r="O39" s="40"/>
      <c r="P39" s="40"/>
      <c r="Q39" s="40"/>
    </row>
    <row r="42" spans="3:18" ht="15.75" x14ac:dyDescent="0.25">
      <c r="D42" s="20"/>
      <c r="E42" s="20"/>
      <c r="F42" s="21"/>
      <c r="J42" s="22"/>
    </row>
    <row r="43" spans="3:18" x14ac:dyDescent="0.25">
      <c r="D43" s="25">
        <v>1</v>
      </c>
      <c r="E43" s="25">
        <f>IF(E17="",1,0)</f>
        <v>1</v>
      </c>
    </row>
    <row r="44" spans="3:18" x14ac:dyDescent="0.25">
      <c r="D44" s="25">
        <v>2</v>
      </c>
      <c r="E44" s="25">
        <f>IF(J17="",1,0)</f>
        <v>1</v>
      </c>
    </row>
    <row r="45" spans="3:18" x14ac:dyDescent="0.25">
      <c r="D45" s="25">
        <v>3</v>
      </c>
      <c r="E45" s="25">
        <f>IF(O17="",1,0)</f>
        <v>1</v>
      </c>
    </row>
    <row r="46" spans="3:18" x14ac:dyDescent="0.25">
      <c r="D46" s="25">
        <v>4</v>
      </c>
      <c r="E46" s="25">
        <f>IF(D34="",1,0)</f>
        <v>1</v>
      </c>
    </row>
    <row r="47" spans="3:18" x14ac:dyDescent="0.25">
      <c r="D47" s="25">
        <v>5</v>
      </c>
      <c r="E47" s="25">
        <f>IF(H34="",1,0)</f>
        <v>1</v>
      </c>
    </row>
    <row r="48" spans="3:18" x14ac:dyDescent="0.25">
      <c r="D48" s="25">
        <v>6</v>
      </c>
      <c r="E48" s="25">
        <f>IF(M34="",1,0)</f>
        <v>1</v>
      </c>
    </row>
    <row r="49" spans="4:5" x14ac:dyDescent="0.25">
      <c r="D49" s="25">
        <v>7</v>
      </c>
      <c r="E49" s="25">
        <f>IF(Q34="*",1,0)</f>
        <v>1</v>
      </c>
    </row>
    <row r="50" spans="4:5" x14ac:dyDescent="0.25">
      <c r="E50" s="25">
        <f>SUM(E43:E49)</f>
        <v>7</v>
      </c>
    </row>
  </sheetData>
  <sheetProtection password="CF7A" sheet="1" objects="1" scenarios="1" selectLockedCells="1"/>
  <mergeCells count="1">
    <mergeCell ref="H39:Q3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D2:Q37"/>
  <sheetViews>
    <sheetView topLeftCell="D1" workbookViewId="0">
      <selection activeCell="Q7" sqref="Q7"/>
    </sheetView>
  </sheetViews>
  <sheetFormatPr defaultRowHeight="15" x14ac:dyDescent="0.25"/>
  <cols>
    <col min="1" max="16384" width="9.140625" style="13"/>
  </cols>
  <sheetData>
    <row r="2" spans="4:17" ht="18.75" x14ac:dyDescent="0.3">
      <c r="D2" s="14" t="s">
        <v>6</v>
      </c>
    </row>
    <row r="4" spans="4:17" ht="18.75" x14ac:dyDescent="0.3">
      <c r="D4" s="14" t="s">
        <v>18</v>
      </c>
    </row>
    <row r="6" spans="4:17" ht="15.75" thickBot="1" x14ac:dyDescent="0.3"/>
    <row r="7" spans="4:17" ht="23.25" thickBot="1" x14ac:dyDescent="0.35">
      <c r="D7" s="41" t="s">
        <v>7</v>
      </c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27"/>
    </row>
    <row r="8" spans="4:17" ht="23.25" thickBot="1" x14ac:dyDescent="0.35">
      <c r="D8" s="41" t="s">
        <v>8</v>
      </c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27" t="s">
        <v>13</v>
      </c>
    </row>
    <row r="9" spans="4:17" ht="23.25" thickBot="1" x14ac:dyDescent="0.35">
      <c r="D9" s="41" t="s">
        <v>9</v>
      </c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27"/>
    </row>
    <row r="10" spans="4:17" ht="23.25" thickBot="1" x14ac:dyDescent="0.35">
      <c r="D10" s="41" t="s">
        <v>10</v>
      </c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27"/>
    </row>
    <row r="11" spans="4:17" ht="23.25" thickBot="1" x14ac:dyDescent="0.35">
      <c r="D11" s="41" t="s">
        <v>11</v>
      </c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27" t="s">
        <v>13</v>
      </c>
    </row>
    <row r="12" spans="4:17" ht="23.25" thickBot="1" x14ac:dyDescent="0.35">
      <c r="D12" s="41" t="s">
        <v>12</v>
      </c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27" t="s">
        <v>13</v>
      </c>
    </row>
    <row r="13" spans="4:17" ht="22.5" x14ac:dyDescent="0.25">
      <c r="Q13" s="15"/>
    </row>
    <row r="23" spans="8:9" ht="25.5" x14ac:dyDescent="0.35">
      <c r="I23" s="26" t="str">
        <f>IF(I37=6,"Умница!Оценка 5.",(IF(I37&gt;=5,"Оценка 4.Будь Внимателен!",IF(I37=4,"Оценка 3","Подумай еще!"))))</f>
        <v>Умница!Оценка 5.</v>
      </c>
    </row>
    <row r="31" spans="8:9" x14ac:dyDescent="0.25">
      <c r="H31" s="28">
        <v>1</v>
      </c>
      <c r="I31" s="28">
        <f>IF(Q7="",1,0)</f>
        <v>1</v>
      </c>
    </row>
    <row r="32" spans="8:9" x14ac:dyDescent="0.25">
      <c r="H32" s="28">
        <v>2</v>
      </c>
      <c r="I32" s="28">
        <f>IF(Q8="+",1,0)</f>
        <v>1</v>
      </c>
    </row>
    <row r="33" spans="8:9" x14ac:dyDescent="0.25">
      <c r="H33" s="28">
        <v>3</v>
      </c>
      <c r="I33" s="28">
        <f>IF(Q9="",1,0)</f>
        <v>1</v>
      </c>
    </row>
    <row r="34" spans="8:9" x14ac:dyDescent="0.25">
      <c r="H34" s="28">
        <v>4</v>
      </c>
      <c r="I34" s="28">
        <f>IF(Q10="",1,0)</f>
        <v>1</v>
      </c>
    </row>
    <row r="35" spans="8:9" x14ac:dyDescent="0.25">
      <c r="H35" s="28">
        <v>5</v>
      </c>
      <c r="I35" s="28">
        <f>IF(Q11="+",1,0)</f>
        <v>1</v>
      </c>
    </row>
    <row r="36" spans="8:9" x14ac:dyDescent="0.25">
      <c r="H36" s="28">
        <v>6</v>
      </c>
      <c r="I36" s="28">
        <f>IF(Q12="+",1,0)</f>
        <v>1</v>
      </c>
    </row>
    <row r="37" spans="8:9" x14ac:dyDescent="0.25">
      <c r="H37" s="28"/>
      <c r="I37" s="28">
        <f>SUM(I31:I36)</f>
        <v>6</v>
      </c>
    </row>
  </sheetData>
  <sheetProtection password="CF7A" sheet="1" objects="1" scenarios="1" selectLockedCells="1"/>
  <mergeCells count="6">
    <mergeCell ref="D7:P7"/>
    <mergeCell ref="D9:P9"/>
    <mergeCell ref="D10:P10"/>
    <mergeCell ref="D11:P11"/>
    <mergeCell ref="D12:P12"/>
    <mergeCell ref="D8:P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H6:Q15"/>
  <sheetViews>
    <sheetView workbookViewId="0">
      <selection activeCell="G12" sqref="G12"/>
    </sheetView>
  </sheetViews>
  <sheetFormatPr defaultRowHeight="15" x14ac:dyDescent="0.25"/>
  <cols>
    <col min="1" max="16384" width="9.140625" style="16"/>
  </cols>
  <sheetData>
    <row r="6" spans="8:17" ht="18.75" x14ac:dyDescent="0.25">
      <c r="H6" s="29"/>
      <c r="I6" s="42" t="s">
        <v>19</v>
      </c>
      <c r="J6" s="43"/>
      <c r="K6" s="43"/>
      <c r="L6" s="43"/>
      <c r="M6" s="43"/>
      <c r="N6" s="43"/>
      <c r="O6" s="43"/>
      <c r="P6" s="43"/>
      <c r="Q6" s="29"/>
    </row>
    <row r="7" spans="8:17" ht="18.75" x14ac:dyDescent="0.25">
      <c r="H7" s="29"/>
      <c r="I7" s="29"/>
      <c r="J7" s="29"/>
      <c r="K7" s="29"/>
      <c r="L7" s="29"/>
      <c r="M7" s="29"/>
      <c r="N7" s="29"/>
      <c r="O7" s="29"/>
      <c r="P7" s="29"/>
      <c r="Q7" s="29"/>
    </row>
    <row r="8" spans="8:17" ht="18.75" x14ac:dyDescent="0.25"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8:17" ht="18.75" x14ac:dyDescent="0.25">
      <c r="H9" s="29"/>
      <c r="I9" s="44" t="s">
        <v>20</v>
      </c>
      <c r="J9" s="45"/>
      <c r="K9" s="45"/>
      <c r="L9" s="45"/>
      <c r="M9" s="45"/>
      <c r="N9" s="45"/>
      <c r="O9" s="45"/>
      <c r="P9" s="45"/>
      <c r="Q9" s="29"/>
    </row>
    <row r="10" spans="8:17" ht="18.75" x14ac:dyDescent="0.25">
      <c r="H10" s="29"/>
      <c r="I10" s="29"/>
      <c r="J10" s="29"/>
      <c r="K10" s="29"/>
      <c r="L10" s="29"/>
      <c r="M10" s="29"/>
      <c r="N10" s="29"/>
      <c r="O10" s="29"/>
      <c r="P10" s="29"/>
      <c r="Q10" s="29"/>
    </row>
    <row r="11" spans="8:17" ht="18.75" x14ac:dyDescent="0.25">
      <c r="H11" s="29"/>
      <c r="I11" s="29"/>
      <c r="J11" s="29"/>
      <c r="K11" s="44" t="s">
        <v>21</v>
      </c>
      <c r="L11" s="45"/>
      <c r="M11" s="45"/>
      <c r="N11" s="45"/>
      <c r="O11" s="45"/>
      <c r="P11" s="45"/>
      <c r="Q11" s="45"/>
    </row>
    <row r="12" spans="8:17" ht="18.75" x14ac:dyDescent="0.25">
      <c r="H12" s="29"/>
      <c r="I12" s="29"/>
      <c r="J12" s="29"/>
      <c r="K12" s="29"/>
      <c r="L12" s="29"/>
      <c r="M12" s="29"/>
      <c r="N12" s="29"/>
      <c r="O12" s="29"/>
      <c r="P12" s="29"/>
      <c r="Q12" s="29"/>
    </row>
    <row r="13" spans="8:17" ht="18.75" x14ac:dyDescent="0.25">
      <c r="H13" s="29"/>
      <c r="I13" s="29"/>
      <c r="J13" s="29"/>
      <c r="K13" s="42" t="s">
        <v>22</v>
      </c>
      <c r="L13" s="43"/>
      <c r="M13" s="43"/>
      <c r="N13" s="43"/>
      <c r="O13" s="43"/>
      <c r="P13" s="43"/>
      <c r="Q13" s="29"/>
    </row>
    <row r="14" spans="8:17" ht="18.75" x14ac:dyDescent="0.25">
      <c r="H14" s="29"/>
      <c r="I14" s="29"/>
      <c r="J14" s="29"/>
      <c r="K14" s="29"/>
      <c r="L14" s="29"/>
      <c r="M14" s="29"/>
      <c r="N14" s="29"/>
      <c r="O14" s="29"/>
      <c r="P14" s="29"/>
      <c r="Q14" s="29"/>
    </row>
    <row r="15" spans="8:17" ht="18.75" x14ac:dyDescent="0.25">
      <c r="H15" s="29"/>
      <c r="I15" s="29"/>
      <c r="J15" s="30" t="s">
        <v>23</v>
      </c>
      <c r="K15" s="29"/>
      <c r="L15" s="29"/>
      <c r="M15" s="29"/>
      <c r="N15" s="29"/>
      <c r="O15" s="29"/>
      <c r="P15" s="29"/>
      <c r="Q15" s="29"/>
    </row>
  </sheetData>
  <sheetProtection password="CF7A" sheet="1" objects="1" scenarios="1" selectLockedCells="1"/>
  <mergeCells count="4">
    <mergeCell ref="I6:P6"/>
    <mergeCell ref="I9:P9"/>
    <mergeCell ref="K11:Q11"/>
    <mergeCell ref="K13:P13"/>
  </mergeCells>
  <hyperlinks>
    <hyperlink ref="I9" r:id="rId1"/>
    <hyperlink ref="K11" r:id="rId2"/>
    <hyperlink ref="K13" r:id="rId3"/>
    <hyperlink ref="I6" r:id="rId4" location="!/yandsearch?text=математические картинки&amp;fp=0&amp;pos=0&amp;uinfo=ww-1265-wh-864-fw-1040-fh-598-pd-1&amp;rpt=simage&amp;img_url=http%3A%2F%2Fwww.dobrieskazki.ru%2Fmatematika_raskraska%2Fmatematika_1.gif"/>
    <hyperlink ref="J15" r:id="rId5"/>
  </hyperlinks>
  <pageMargins left="0.7" right="0.7" top="0.75" bottom="0.75" header="0.3" footer="0.3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Титульный</vt:lpstr>
      <vt:lpstr>Вариант 1</vt:lpstr>
      <vt:lpstr>Вариант 2</vt:lpstr>
      <vt:lpstr>Вариант 3</vt:lpstr>
      <vt:lpstr>Источники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2013-11-17T08:55:59Z</dcterms:modified>
</cp:coreProperties>
</file>